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0545" windowHeight="12840" activeTab="0"/>
  </bookViews>
  <sheets>
    <sheet name="ут.план на 01.11.2022" sheetId="1" r:id="rId1"/>
  </sheets>
  <definedNames>
    <definedName name="_xlnm.Print_Area" localSheetId="0">'ут.план на 01.11.2022'!$A$1:$D$35</definedName>
  </definedNames>
  <calcPr fullCalcOnLoad="1"/>
</workbook>
</file>

<file path=xl/sharedStrings.xml><?xml version="1.0" encoding="utf-8"?>
<sst xmlns="http://schemas.openxmlformats.org/spreadsheetml/2006/main" count="63" uniqueCount="63">
  <si>
    <t>Жилищно-коммунальное хозяйство</t>
  </si>
  <si>
    <t>Образование</t>
  </si>
  <si>
    <t>Социальная политика</t>
  </si>
  <si>
    <t>0100</t>
  </si>
  <si>
    <t>0500</t>
  </si>
  <si>
    <t>0700</t>
  </si>
  <si>
    <t>0800</t>
  </si>
  <si>
    <t>0900</t>
  </si>
  <si>
    <t xml:space="preserve">Показатели </t>
  </si>
  <si>
    <t>1 00 00000 00 0000 000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</si>
  <si>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</si>
  <si>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</si>
  <si>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</si>
  <si>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</si>
  <si>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</si>
  <si>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</si>
  <si>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</si>
  <si>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</si>
  <si>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</si>
  <si>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>2 00 00000 00 0000 000</t>
  </si>
  <si>
    <t>8 50 00000 00 0000 000</t>
  </si>
  <si>
    <t>РАСХОДЫ</t>
  </si>
  <si>
    <t>0300</t>
  </si>
  <si>
    <t>0400</t>
  </si>
  <si>
    <t>ВСЕГО РАСХОДОВ</t>
  </si>
  <si>
    <t>Коды бюджетной  классификации</t>
  </si>
  <si>
    <t>Налоги на прибыль, доходы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</si>
  <si>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</si>
  <si>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</si>
  <si>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</si>
  <si>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</si>
  <si>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</si>
  <si>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</si>
  <si>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</si>
  <si>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</si>
  <si>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</si>
  <si>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</si>
  <si>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Штрафы, санкции, возмещение ущерба</t>
  </si>
  <si>
    <t>ВСЕГО ДОХОДОВ</t>
  </si>
  <si>
    <t>Налоги на товары (работы, услуги), реализуеммые на територии Российской Федерации</t>
  </si>
  <si>
    <t>НАЛОГОВЫЕ И НЕНАЛОГОВЫЕ ДОХОДЫ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</si>
  <si>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</si>
  <si>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</si>
  <si>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</si>
  <si>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</si>
  <si>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Профицит бюджета (со знаком "+")                                       Дефицит бюджета (со знаком " - ")</t>
  </si>
  <si>
    <t>(рублей)</t>
  </si>
  <si>
    <t>Здравоохранение</t>
  </si>
  <si>
    <t>1 17 00000 00 0000 000</t>
  </si>
  <si>
    <t>Прочие неналоговые доходы</t>
  </si>
  <si>
    <t>Х</t>
  </si>
  <si>
    <t>Доходы от возврата остатков иных межбюджетных трансфертов из бюджетов поселений</t>
  </si>
  <si>
    <t>Возврат остатков субсидий, субвенций из бюджетов муниципальных районов</t>
  </si>
  <si>
    <t>2 18 00000 00 0000 000</t>
  </si>
  <si>
    <t>2 19 00000 00 0000 000</t>
  </si>
  <si>
    <t>Ожидаемое изменение остатка</t>
  </si>
  <si>
    <t>План на 01.11.2023</t>
  </si>
  <si>
    <t>Прочие безвозмездные поступления в бюджеты муниципальных районов</t>
  </si>
  <si>
    <t>Возврат бюджетных кредитов, предоставленных внутри страны в валюте Российской Федерации</t>
  </si>
  <si>
    <t>0106</t>
  </si>
  <si>
    <t>2 07 00000 00 0000 000</t>
  </si>
  <si>
    <t>Оценка ожидаемого исполнения бюджета Рыльского района Курской области за 2023 год</t>
  </si>
  <si>
    <t>Ожидаемое исполнение за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</si>
</sst>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[$-10419]###\ ###\ ###\ ###\ ##0.00"/>
    <numFmt numFmtId="184" formatCode="###\ ###\ ###\ ###\ ##0.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" fontId="4" fillId="11" borderId="11" xfId="0" applyNumberFormat="1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left" vertical="center" wrapText="1"/>
    </xf>
    <xf numFmtId="4" fontId="3" fillId="11" borderId="11" xfId="0" applyNumberFormat="1" applyFont="1" applyFill="1" applyBorder="1" applyAlignment="1">
      <alignment horizontal="right" vertical="center" wrapText="1"/>
    </xf>
    <xf numFmtId="4" fontId="3" fillId="11" borderId="11" xfId="0" applyNumberFormat="1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left" vertical="center" wrapText="1"/>
    </xf>
    <xf numFmtId="4" fontId="3" fillId="9" borderId="13" xfId="0" applyNumberFormat="1" applyFont="1" applyFill="1" applyBorder="1" applyAlignment="1">
      <alignment horizontal="right" vertical="center" wrapText="1"/>
    </xf>
    <xf numFmtId="0" fontId="3" fillId="9" borderId="11" xfId="0" applyFont="1" applyFill="1" applyBorder="1" applyAlignment="1">
      <alignment vertical="center" wrapText="1"/>
    </xf>
    <xf numFmtId="4" fontId="3" fillId="9" borderId="11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3" fillId="9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="70" zoomScaleNormal="70" zoomScaleSheetLayoutView="100" zoomScalePageLayoutView="0" workbookViewId="0" topLeftCell="A19">
      <selection activeCell="D40" sqref="D40"/>
    </sheetView>
  </sheetViews>
  <sheetFormatPr defaultColWidth="9.00390625" defaultRowHeight="12.75"/>
  <cols>
    <col min="1" max="1" width="30.25390625" style="6" customWidth="1"/>
    <col min="2" max="2" width="48.00390625" style="7" customWidth="1"/>
    <col min="3" max="3" width="23.75390625" style="9" customWidth="1"/>
    <col min="4" max="4" width="24.75390625" style="8" customWidth="1"/>
    <col min="5" max="5" width="22.00390625" style="2" customWidth="1"/>
    <col min="6" max="6" width="21.00390625" style="2" customWidth="1"/>
    <col min="7" max="7" width="19.375" style="2" bestFit="1" customWidth="1"/>
    <col min="8" max="8" width="18.00390625" style="2" bestFit="1" customWidth="1"/>
    <col min="9" max="16384" width="9.125" style="2" customWidth="1"/>
  </cols>
  <sheetData>
    <row r="2" spans="1:4" s="1" customFormat="1" ht="30" customHeight="1">
      <c r="A2" s="40" t="s">
        <v>61</v>
      </c>
      <c r="B2" s="40"/>
      <c r="C2" s="40"/>
      <c r="D2" s="40"/>
    </row>
    <row r="3" spans="1:4" s="1" customFormat="1" ht="18.75">
      <c r="A3" s="35"/>
      <c r="B3" s="35"/>
      <c r="C3" s="35"/>
      <c r="D3" s="8"/>
    </row>
    <row r="4" spans="1:4" s="1" customFormat="1" ht="18.75">
      <c r="A4" s="6"/>
      <c r="B4" s="6"/>
      <c r="C4" s="39" t="s">
        <v>46</v>
      </c>
      <c r="D4" s="39"/>
    </row>
    <row r="5" spans="1:4" s="1" customFormat="1" ht="68.25" customHeight="1">
      <c r="A5" s="15" t="s">
        <v>25</v>
      </c>
      <c r="B5" s="16" t="s">
        <v>8</v>
      </c>
      <c r="C5" s="14" t="s">
        <v>56</v>
      </c>
      <c r="D5" s="14" t="s">
        <v>62</v>
      </c>
    </row>
    <row r="6" spans="1:4" s="3" customFormat="1" ht="37.5">
      <c r="A6" s="17" t="s">
        <v>9</v>
      </c>
      <c r="B6" s="18" t="s">
        <v>40</v>
      </c>
      <c r="C6" s="19">
        <f>SUM(C7:C18)</f>
        <v>226241779</v>
      </c>
      <c r="D6" s="19">
        <f>SUM(D7:D16)</f>
        <v>341291588.33</v>
      </c>
    </row>
    <row r="7" spans="1:6" s="13" customFormat="1" ht="18.75">
      <c r="A7" s="12" t="s">
        <v>10</v>
      </c>
      <c r="B7" s="11" t="s">
        <v>26</v>
      </c>
      <c r="C7" s="33">
        <v>185719699</v>
      </c>
      <c r="D7" s="33">
        <f>218283017+79887440.52</f>
        <v>298170457.52</v>
      </c>
      <c r="F7" s="27"/>
    </row>
    <row r="8" spans="1:4" s="4" customFormat="1" ht="56.25">
      <c r="A8" s="12" t="s">
        <v>11</v>
      </c>
      <c r="B8" s="11" t="s">
        <v>39</v>
      </c>
      <c r="C8" s="33">
        <v>9276030</v>
      </c>
      <c r="D8" s="33">
        <v>10415040</v>
      </c>
    </row>
    <row r="9" spans="1:4" s="3" customFormat="1" ht="18.75">
      <c r="A9" s="12" t="s">
        <v>12</v>
      </c>
      <c r="B9" s="11" t="s">
        <v>27</v>
      </c>
      <c r="C9" s="33">
        <v>17667697</v>
      </c>
      <c r="D9" s="33">
        <v>12568258</v>
      </c>
    </row>
    <row r="10" spans="1:4" s="3" customFormat="1" ht="18.75">
      <c r="A10" s="12" t="s">
        <v>13</v>
      </c>
      <c r="B10" s="11" t="s">
        <v>28</v>
      </c>
      <c r="C10" s="33">
        <v>2799880</v>
      </c>
      <c r="D10" s="33">
        <v>2794880</v>
      </c>
    </row>
    <row r="11" spans="1:4" s="3" customFormat="1" ht="75">
      <c r="A11" s="12" t="s">
        <v>14</v>
      </c>
      <c r="B11" s="11" t="s">
        <v>29</v>
      </c>
      <c r="C11" s="33">
        <v>8021490</v>
      </c>
      <c r="D11" s="33">
        <v>13206653</v>
      </c>
    </row>
    <row r="12" spans="1:4" s="3" customFormat="1" ht="37.5">
      <c r="A12" s="12" t="s">
        <v>15</v>
      </c>
      <c r="B12" s="11" t="s">
        <v>30</v>
      </c>
      <c r="C12" s="33">
        <v>72600</v>
      </c>
      <c r="D12" s="33">
        <v>86834</v>
      </c>
    </row>
    <row r="13" spans="1:4" s="3" customFormat="1" ht="37.5">
      <c r="A13" s="12" t="s">
        <v>16</v>
      </c>
      <c r="B13" s="11" t="s">
        <v>31</v>
      </c>
      <c r="C13" s="33">
        <v>309467</v>
      </c>
      <c r="D13" s="33">
        <v>75281.31</v>
      </c>
    </row>
    <row r="14" spans="1:4" s="3" customFormat="1" ht="37.5">
      <c r="A14" s="12" t="s">
        <v>17</v>
      </c>
      <c r="B14" s="11" t="s">
        <v>32</v>
      </c>
      <c r="C14" s="33">
        <v>1200000</v>
      </c>
      <c r="D14" s="33">
        <v>2746549.7</v>
      </c>
    </row>
    <row r="15" spans="1:4" s="3" customFormat="1" ht="37.5">
      <c r="A15" s="12" t="s">
        <v>18</v>
      </c>
      <c r="B15" s="11" t="s">
        <v>37</v>
      </c>
      <c r="C15" s="33">
        <v>539956</v>
      </c>
      <c r="D15" s="33">
        <v>620465</v>
      </c>
    </row>
    <row r="16" spans="1:4" s="3" customFormat="1" ht="18.75">
      <c r="A16" s="12" t="s">
        <v>48</v>
      </c>
      <c r="B16" s="11" t="s">
        <v>49</v>
      </c>
      <c r="C16" s="33">
        <v>634960</v>
      </c>
      <c r="D16" s="33">
        <v>607169.8</v>
      </c>
    </row>
    <row r="17" spans="1:4" s="3" customFormat="1" ht="65.25" customHeight="1">
      <c r="A17" s="12" t="s">
        <v>53</v>
      </c>
      <c r="B17" s="11" t="s">
        <v>51</v>
      </c>
      <c r="C17" s="33">
        <v>0</v>
      </c>
      <c r="D17" s="33">
        <v>60198.49</v>
      </c>
    </row>
    <row r="18" spans="1:4" s="3" customFormat="1" ht="63.75" customHeight="1">
      <c r="A18" s="12" t="s">
        <v>54</v>
      </c>
      <c r="B18" s="11" t="s">
        <v>52</v>
      </c>
      <c r="C18" s="33">
        <v>0</v>
      </c>
      <c r="D18" s="33">
        <v>-2569273.76</v>
      </c>
    </row>
    <row r="19" spans="1:4" s="3" customFormat="1" ht="63.75" customHeight="1">
      <c r="A19" s="12" t="s">
        <v>60</v>
      </c>
      <c r="B19" s="11" t="s">
        <v>57</v>
      </c>
      <c r="C19" s="33">
        <v>57594088</v>
      </c>
      <c r="D19" s="33"/>
    </row>
    <row r="20" spans="1:4" s="3" customFormat="1" ht="18.75">
      <c r="A20" s="17" t="s">
        <v>19</v>
      </c>
      <c r="B20" s="18" t="s">
        <v>33</v>
      </c>
      <c r="C20" s="20">
        <v>683759068</v>
      </c>
      <c r="D20" s="19">
        <v>684424287.8199999</v>
      </c>
    </row>
    <row r="21" spans="1:8" s="5" customFormat="1" ht="37.5">
      <c r="A21" s="21" t="s">
        <v>20</v>
      </c>
      <c r="B21" s="22" t="s">
        <v>38</v>
      </c>
      <c r="C21" s="23">
        <f>+C6+C17+C18+C20+C19</f>
        <v>967594935</v>
      </c>
      <c r="D21" s="23">
        <f>+D6+D17+D18+D20+D19</f>
        <v>1023206800.8799999</v>
      </c>
      <c r="G21" s="26"/>
      <c r="H21" s="26"/>
    </row>
    <row r="22" spans="1:4" s="5" customFormat="1" ht="18.75">
      <c r="A22" s="36" t="s">
        <v>21</v>
      </c>
      <c r="B22" s="37"/>
      <c r="C22" s="37"/>
      <c r="D22" s="38"/>
    </row>
    <row r="23" spans="1:4" ht="18.75">
      <c r="A23" s="10" t="s">
        <v>3</v>
      </c>
      <c r="B23" s="11" t="s">
        <v>34</v>
      </c>
      <c r="C23" s="34">
        <v>100277685.35</v>
      </c>
      <c r="D23" s="34">
        <f>100277685.35-19000000</f>
        <v>81277685.35</v>
      </c>
    </row>
    <row r="24" spans="1:4" ht="37.5">
      <c r="A24" s="10" t="s">
        <v>22</v>
      </c>
      <c r="B24" s="11" t="s">
        <v>35</v>
      </c>
      <c r="C24" s="34">
        <v>3799943.8</v>
      </c>
      <c r="D24" s="34">
        <v>2243823.0840000003</v>
      </c>
    </row>
    <row r="25" spans="1:4" ht="18.75">
      <c r="A25" s="10" t="s">
        <v>23</v>
      </c>
      <c r="B25" s="11" t="s">
        <v>36</v>
      </c>
      <c r="C25" s="34">
        <v>21136495.5</v>
      </c>
      <c r="D25" s="34">
        <f>21136495.5-3000000</f>
        <v>18136495.5</v>
      </c>
    </row>
    <row r="26" spans="1:4" ht="18.75">
      <c r="A26" s="10" t="s">
        <v>4</v>
      </c>
      <c r="B26" s="11" t="s">
        <v>0</v>
      </c>
      <c r="C26" s="34">
        <v>8647350.98</v>
      </c>
      <c r="D26" s="34">
        <v>8647350.98</v>
      </c>
    </row>
    <row r="27" spans="1:4" ht="18.75">
      <c r="A27" s="10" t="s">
        <v>5</v>
      </c>
      <c r="B27" s="11" t="s">
        <v>1</v>
      </c>
      <c r="C27" s="34">
        <v>698875993.05</v>
      </c>
      <c r="D27" s="34">
        <v>698875993.05</v>
      </c>
    </row>
    <row r="28" spans="1:4" ht="18.75">
      <c r="A28" s="10" t="s">
        <v>6</v>
      </c>
      <c r="B28" s="11" t="s">
        <v>41</v>
      </c>
      <c r="C28" s="34">
        <v>73500524.26</v>
      </c>
      <c r="D28" s="34">
        <f>73500524.26-400000</f>
        <v>73100524.26</v>
      </c>
    </row>
    <row r="29" spans="1:4" ht="18.75">
      <c r="A29" s="10" t="s">
        <v>7</v>
      </c>
      <c r="B29" s="11" t="s">
        <v>47</v>
      </c>
      <c r="C29" s="34">
        <v>500743</v>
      </c>
      <c r="D29" s="34">
        <v>500743</v>
      </c>
    </row>
    <row r="30" spans="1:4" ht="18.75">
      <c r="A30" s="12">
        <v>1000</v>
      </c>
      <c r="B30" s="11" t="s">
        <v>2</v>
      </c>
      <c r="C30" s="34">
        <v>92586821.15</v>
      </c>
      <c r="D30" s="34">
        <v>92586821.15</v>
      </c>
    </row>
    <row r="31" spans="1:4" ht="18.75">
      <c r="A31" s="12">
        <v>1100</v>
      </c>
      <c r="B31" s="11" t="s">
        <v>42</v>
      </c>
      <c r="C31" s="34">
        <v>1455470.99</v>
      </c>
      <c r="D31" s="34">
        <v>500000</v>
      </c>
    </row>
    <row r="32" spans="1:4" ht="37.5" hidden="1">
      <c r="A32" s="12">
        <v>1300</v>
      </c>
      <c r="B32" s="11" t="s">
        <v>43</v>
      </c>
      <c r="C32" s="34">
        <v>0</v>
      </c>
      <c r="D32" s="34">
        <v>0</v>
      </c>
    </row>
    <row r="33" spans="1:4" ht="75">
      <c r="A33" s="12">
        <v>1400</v>
      </c>
      <c r="B33" s="11" t="s">
        <v>44</v>
      </c>
      <c r="C33" s="34">
        <v>19763907</v>
      </c>
      <c r="D33" s="34">
        <v>19763907</v>
      </c>
    </row>
    <row r="34" spans="1:4" s="3" customFormat="1" ht="18.75">
      <c r="A34" s="21">
        <v>9800</v>
      </c>
      <c r="B34" s="24" t="s">
        <v>24</v>
      </c>
      <c r="C34" s="25">
        <f>SUM(C23:C33)</f>
        <v>1020544935.0799999</v>
      </c>
      <c r="D34" s="25">
        <v>1000082251.3939999</v>
      </c>
    </row>
    <row r="35" spans="1:4" ht="59.25" customHeight="1">
      <c r="A35" s="28">
        <v>7900</v>
      </c>
      <c r="B35" s="29" t="s">
        <v>45</v>
      </c>
      <c r="C35" s="30" t="s">
        <v>50</v>
      </c>
      <c r="D35" s="31">
        <f>D21-D34</f>
        <v>23124549.48599994</v>
      </c>
    </row>
    <row r="36" spans="1:4" ht="56.25">
      <c r="A36" s="32" t="s">
        <v>59</v>
      </c>
      <c r="B36" s="24" t="s">
        <v>58</v>
      </c>
      <c r="C36" s="25"/>
      <c r="D36" s="25">
        <v>4776395.33</v>
      </c>
    </row>
    <row r="37" spans="1:4" s="3" customFormat="1" ht="18.75">
      <c r="A37" s="32"/>
      <c r="B37" s="24" t="s">
        <v>55</v>
      </c>
      <c r="C37" s="25"/>
      <c r="D37" s="25">
        <f>-D35-D36</f>
        <v>-27900944.81599994</v>
      </c>
    </row>
  </sheetData>
  <sheetProtection/>
  <mergeCells count="4">
    <mergeCell ref="A3:C3"/>
    <mergeCell ref="A22:D22"/>
    <mergeCell ref="C4:D4"/>
    <mergeCell ref="A2:D2"/>
  </mergeCells>
  <printOptions horizontalCentered="1"/>
  <pageMargins left="0.23" right="0.13" top="0.38" bottom="0.45" header="0.31496062992125984" footer="0.31496062992125984"/>
  <pageSetup blackAndWhite="1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Medvedeva_N</dc:creator>
  <cp:keywords/>
  <dc:description/>
  <cp:lastModifiedBy>FedorovaLV</cp:lastModifiedBy>
  <cp:lastPrinted>2023-11-12T10:01:36Z</cp:lastPrinted>
  <dcterms:created xsi:type="dcterms:W3CDTF">2002-12-24T13:17:42Z</dcterms:created>
  <dcterms:modified xsi:type="dcterms:W3CDTF">2023-11-14T16:38:03Z</dcterms:modified>
  <cp:category/>
  <cp:version/>
  <cp:contentType/>
  <cp:contentStatus/>
</cp:coreProperties>
</file>